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UTURES MECANIQUES\2026 - MNSUT - 2025PHIE0128\03 - DOCUMENTS DE MARCHE\"/>
    </mc:Choice>
  </mc:AlternateContent>
  <workbookProtection workbookAlgorithmName="SHA-512" workbookHashValue="hn2i7wk1EmPd2EsRGHRLIszK5BS1NQwXrnz5DArwsmiVcNxDm9lrTkBZ4E0liv8fyhDdGtWCVQL0Ks58jo8gRg==" workbookSaltValue="T7993nNpEg7Fp2eVfDYpng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<sst xmlns="http://schemas.openxmlformats.org/spreadsheetml/2006/main" count="342" uniqueCount="212">
  <si>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</si>
  <si>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</si>
  <si>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</si>
  <si>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</si>
  <si>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</si>
  <si>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</si>
  <si>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</si>
  <si>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</si>
  <si>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</si>
  <si>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</si>
  <si>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</si>
  <si>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</si>
  <si>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</si>
  <si>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</si>
  <si>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</si>
  <si>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</si>
  <si>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</si>
  <si>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</si>
  <si>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</si>
  <si>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</si>
  <si>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</si>
  <si>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</si>
  <si>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</si>
  <si>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</si>
  <si>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</si>
  <si>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</si>
  <si>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</si>
  <si>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</si>
  <si>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</si>
  <si>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</si>
  <si>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</si>
  <si>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</si>
  <si>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</si>
  <si>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</si>
  <si>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</si>
  <si>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</si>
  <si>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</si>
  <si>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</si>
  <si>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</si>
  <si>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</si>
  <si>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</si>
  <si>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</si>
  <si>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</si>
  <si>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</si>
  <si>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</si>
  <si>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</si>
  <si>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</si>
  <si>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</si>
  <si>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</si>
  <si>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</si>
  <si>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</si>
  <si>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</si>
  <si>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</si>
  <si>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</si>
  <si>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</si>
  <si>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</si>
  <si>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</si>
  <si>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</si>
  <si>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</si>
  <si>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</si>
  <si>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</si>
  <si>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</si>
  <si>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</si>
  <si>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</si>
  <si>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</si>
  <si>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</si>
  <si>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</si>
  <si>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</si>
  <si>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</si>
  <si>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</si>
  <si>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</si>
  <si>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</si>
  <si>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</si>
  <si>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</si>
  <si>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</si>
  <si>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</si>
  <si>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</si>
  <si>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</si>
  <si>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</si>
  <si>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</si>
  <si>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</si>
  <si>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</si>
  <si>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</si>
  <si>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</si>
  <si>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</si>
  <si>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</si>
  <si>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</si>
  <si>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</si>
  <si>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</si>
  <si>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</si>
  <si>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</si>
  <si>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</si>
  <si>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</si>
  <si>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</si>
  <si>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</si>
  <si>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</si>
  <si>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</si>
  <si>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</si>
  <si>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</si>
  <si>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</si>
  <si>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</si>
  <si>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</si>
  <si>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</si>
  <si>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</si>
  <si>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</si>
  <si>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</si>
  <si>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</si>
  <si>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</si>
  <si>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</si>
  <si>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</si>
  <si>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</si>
  <si>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</si>
  <si>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</si>
  <si>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</si>
  <si>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</si>
  <si>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</si>
  <si>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</si>
  <si>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</si>
  <si>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</si>
  <si>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</si>
  <si>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</si>
  <si>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</si>
  <si>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</si>
  <si>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</si>
  <si>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</si>
  <si>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</si>
  <si>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</si>
  <si>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</si>
  <si>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</si>
  <si>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</si>
  <si>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</si>
  <si>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</si>
  <si>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</si>
  <si>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</si>
  <si>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</si>
  <si>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</si>
  <si>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</si>
  <si>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</si>
  <si>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</si>
  <si>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</si>
  <si>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</si>
  <si>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</si>
  <si>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</si>
  <si>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</si>
  <si>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</si>
  <si>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</si>
  <si>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</si>
  <si>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</si>
  <si>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</si>
  <si>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</si>
  <si>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</si>
  <si>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</si>
  <si>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</si>
  <si>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</si>
  <si>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</si>
  <si>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</si>
  <si>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</si>
  <si>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</si>
  <si>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</si>
  <si>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</si>
  <si>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</si>
  <si>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</si>
  <si>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</si>
  <si>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</si>
  <si>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</si>
  <si>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</si>
  <si>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</si>
  <si>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</si>
  <si>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</si>
  <si>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</si>
  <si>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</si>
  <si>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</si>
  <si>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</si>
  <si>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</si>
  <si>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</si>
  <si>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</si>
  <si>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</si>
  <si>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</si>
  <si>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</si>
  <si>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</si>
  <si>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</si>
  <si>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</si>
  <si>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</si>
  <si>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</si>
  <si>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</si>
  <si>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</si>
  <si>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</si>
  <si>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</si>
  <si>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</si>
  <si>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</si>
  <si>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</si>
  <si>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</si>
  <si>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</si>
  <si>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</si>
  <si>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</si>
  <si>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</si>
  <si>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</si>
  <si>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</si>
  <si>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</si>
  <si>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</si>
  <si>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</si>
  <si>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</si>
  <si>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</si>
  <si>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</si>
  <si>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</si>
  <si>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</si>
  <si>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</si>
  <si>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</si>
  <si>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</si>
  <si>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2025PHIE0128</t>
  </si>
  <si>
    <t>FOURNITURE DE DISPOSITIFS MEDICAUX DE SUTURES MECANIQUES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</si>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</sst>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2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30" fillId="7" borderId="66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6" fillId="12" borderId="41" xfId="0" applyFont="1" applyFill="1" applyBorder="1" applyAlignment="1">
      <alignment horizontal="center" vertical="center"/>
    </xf>
    <xf numFmtId="2" fontId="26" fillId="12" borderId="42" xfId="0" applyNumberFormat="1" applyFont="1" applyFill="1" applyBorder="1" applyAlignment="1">
      <alignment horizontal="center" vertical="center"/>
    </xf>
    <xf numFmtId="0" fontId="26" fillId="13" borderId="87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2" fontId="26" fillId="12" borderId="43" xfId="0" applyNumberFormat="1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2" xfId="0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 vertical="center"/>
    </xf>
    <xf numFmtId="2" fontId="26" fillId="12" borderId="65" xfId="0" applyNumberFormat="1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2" borderId="43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2" fontId="26" fillId="12" borderId="86" xfId="0" applyNumberFormat="1" applyFont="1" applyFill="1" applyBorder="1" applyAlignment="1">
      <alignment horizontal="center" vertical="center"/>
    </xf>
    <xf numFmtId="0" fontId="26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6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2" fillId="0" borderId="88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2" fontId="22" fillId="0" borderId="86" xfId="0" applyNumberFormat="1" applyFont="1" applyFill="1" applyBorder="1" applyAlignment="1">
      <alignment horizontal="center" vertical="center"/>
    </xf>
    <xf numFmtId="2" fontId="22" fillId="0" borderId="7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9" xfId="0" applyFont="1" applyFill="1" applyBorder="1" applyAlignment="1">
      <alignment horizontal="center" vertical="center"/>
    </xf>
    <xf numFmtId="2" fontId="22" fillId="0" borderId="72" xfId="0" applyNumberFormat="1" applyFont="1" applyFill="1" applyBorder="1" applyAlignment="1">
      <alignment horizontal="center" vertical="center"/>
    </xf>
    <xf numFmtId="2" fontId="22" fillId="0" borderId="89" xfId="0" applyNumberFormat="1" applyFont="1" applyFill="1" applyBorder="1" applyAlignment="1">
      <alignment horizontal="center" vertical="center"/>
    </xf>
    <xf numFmtId="2" fontId="22" fillId="0" borderId="68" xfId="0" applyNumberFormat="1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2" fillId="0" borderId="72" xfId="0" applyFont="1" applyFill="1" applyBorder="1" applyAlignment="1">
      <alignment horizontal="center" vertical="center"/>
    </xf>
    <xf numFmtId="0" fontId="27" fillId="0" borderId="75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11" fillId="0" borderId="0" xfId="0" applyFont="1"/>
    <xf numFmtId="2" fontId="22" fillId="0" borderId="70" xfId="0" applyNumberFormat="1" applyFont="1" applyFill="1" applyBorder="1" applyAlignment="1">
      <alignment horizontal="center" vertical="center"/>
    </xf>
    <xf numFmtId="0" fontId="22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4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7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7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0" xfId="0" applyFont="1" applyFill="1"/>
    <xf numFmtId="0" fontId="51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 wrapText="1"/>
    </xf>
    <xf numFmtId="0" fontId="22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center" vertical="center" wrapText="1"/>
    </xf>
    <xf numFmtId="0" fontId="56" fillId="3" borderId="4" xfId="0" applyFont="1" applyFill="1" applyBorder="1" applyAlignment="1">
      <alignment horizontal="center" vertical="center" wrapText="1"/>
    </xf>
    <xf numFmtId="0" fontId="56" fillId="3" borderId="0" xfId="0" applyFont="1" applyFill="1" applyBorder="1" applyAlignment="1">
      <alignment horizontal="center" vertical="center" wrapText="1"/>
    </xf>
    <xf numFmtId="0" fontId="56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2" fillId="6" borderId="44" xfId="0" applyFont="1" applyFill="1" applyBorder="1" applyAlignment="1">
      <alignment horizontal="center" vertical="center"/>
    </xf>
    <xf numFmtId="10" fontId="22" fillId="6" borderId="56" xfId="2" applyNumberFormat="1" applyFont="1" applyFill="1" applyBorder="1" applyAlignment="1">
      <alignment horizontal="center" vertical="center"/>
    </xf>
    <xf numFmtId="10" fontId="22" fillId="6" borderId="44" xfId="2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8" fillId="8" borderId="9" xfId="0" applyNumberFormat="1" applyFont="1" applyFill="1" applyBorder="1" applyAlignment="1">
      <alignment horizontal="center" vertical="center"/>
    </xf>
    <xf numFmtId="2" fontId="38" fillId="8" borderId="10" xfId="0" applyNumberFormat="1" applyFont="1" applyFill="1" applyBorder="1" applyAlignment="1">
      <alignment horizontal="center" vertical="center"/>
    </xf>
    <xf numFmtId="2" fontId="38" fillId="8" borderId="11" xfId="0" applyNumberFormat="1" applyFont="1" applyFill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/>
    </xf>
    <xf numFmtId="0" fontId="40" fillId="21" borderId="10" xfId="0" applyFont="1" applyFill="1" applyBorder="1" applyAlignment="1">
      <alignment horizontal="center" vertical="center"/>
    </xf>
    <xf numFmtId="0" fontId="40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 wrapText="1"/>
    </xf>
    <xf numFmtId="0" fontId="40" fillId="21" borderId="10" xfId="0" applyFont="1" applyFill="1" applyBorder="1" applyAlignment="1">
      <alignment horizontal="center" vertical="center" wrapText="1"/>
    </xf>
    <xf numFmtId="0" fontId="40" fillId="21" borderId="1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46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55" fillId="0" borderId="0" xfId="0" applyFont="1" applyBorder="1" applyAlignment="1">
      <alignment horizontal="center" wrapText="1"/>
    </xf>
    <xf numFmtId="0" fontId="55" fillId="0" borderId="96" xfId="0" applyFont="1" applyBorder="1" applyAlignment="1">
      <alignment horizont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6" sqref="B16:V16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7" t="s">
        <v>209</v>
      </c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48"/>
      <c r="O14" s="448"/>
      <c r="P14" s="448"/>
      <c r="Q14" s="448"/>
      <c r="R14" s="448"/>
      <c r="S14" s="448"/>
      <c r="T14" s="448"/>
      <c r="U14" s="448"/>
      <c r="V14" s="449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50" t="s">
        <v>210</v>
      </c>
      <c r="C16" s="451"/>
      <c r="D16" s="451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2"/>
    </row>
    <row r="17" spans="1:23" ht="26.25" x14ac:dyDescent="0.25">
      <c r="B17" s="450" t="s">
        <v>211</v>
      </c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  <c r="Q17" s="451"/>
      <c r="R17" s="451"/>
      <c r="S17" s="451"/>
      <c r="T17" s="451"/>
      <c r="U17" s="451"/>
      <c r="V17" s="452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2" t="s">
        <v>200</v>
      </c>
      <c r="C25" s="373"/>
      <c r="D25" s="373"/>
      <c r="E25" s="371" t="s">
        <v>201</v>
      </c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3" t="s">
        <v>200</v>
      </c>
      <c r="U25" s="373"/>
      <c r="V25" s="374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0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75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75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76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1" t="s">
        <v>197</v>
      </c>
      <c r="F278" s="381"/>
      <c r="G278" s="380" t="s">
        <v>195</v>
      </c>
      <c r="H278" s="377"/>
      <c r="I278" s="377" t="s">
        <v>196</v>
      </c>
      <c r="J278" s="377"/>
      <c r="K278" s="377" t="s">
        <v>196</v>
      </c>
      <c r="L278" s="377"/>
      <c r="M278" s="377" t="s">
        <v>196</v>
      </c>
      <c r="N278" s="377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1"/>
      <c r="F279" s="381"/>
      <c r="G279" s="380"/>
      <c r="H279" s="377"/>
      <c r="I279" s="377"/>
      <c r="J279" s="377"/>
      <c r="K279" s="377"/>
      <c r="L279" s="377"/>
      <c r="M279" s="377"/>
      <c r="N279" s="377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78"/>
      <c r="H280" s="379"/>
      <c r="I280" s="379"/>
      <c r="J280" s="379"/>
      <c r="K280" s="379"/>
      <c r="L280" s="379"/>
      <c r="M280" s="379"/>
      <c r="N280" s="379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78"/>
      <c r="H281" s="379"/>
      <c r="I281" s="379"/>
      <c r="J281" s="379"/>
      <c r="K281" s="379"/>
      <c r="L281" s="379"/>
      <c r="M281" s="379"/>
      <c r="N281" s="379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0"/>
      <c r="H282" s="377"/>
      <c r="I282" s="377"/>
      <c r="J282" s="377"/>
      <c r="K282" s="377"/>
      <c r="L282" s="377"/>
      <c r="M282" s="377"/>
      <c r="N282" s="377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0"/>
      <c r="H283" s="377"/>
      <c r="I283" s="377"/>
      <c r="J283" s="377"/>
      <c r="K283" s="377"/>
      <c r="L283" s="377"/>
      <c r="M283" s="377"/>
      <c r="N283" s="377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3" t="s">
        <v>51</v>
      </c>
      <c r="F284" s="383"/>
      <c r="G284" s="382"/>
      <c r="H284" s="382"/>
      <c r="I284" s="382"/>
      <c r="J284" s="382"/>
      <c r="K284" s="382"/>
      <c r="L284" s="382"/>
      <c r="M284" s="382"/>
      <c r="N284" s="382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2" t="s">
        <v>50</v>
      </c>
      <c r="F285" s="382"/>
      <c r="G285" s="382"/>
      <c r="H285" s="382"/>
      <c r="I285" s="382"/>
      <c r="J285" s="382"/>
      <c r="K285" s="382"/>
      <c r="L285" s="382"/>
      <c r="M285" s="382"/>
      <c r="N285" s="382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0" t="s">
        <v>52</v>
      </c>
      <c r="F291" s="381"/>
      <c r="G291" s="264" t="s">
        <v>202</v>
      </c>
      <c r="H291" s="377"/>
      <c r="I291" s="265" t="s">
        <v>202</v>
      </c>
      <c r="J291" s="377"/>
      <c r="K291" s="265" t="s">
        <v>202</v>
      </c>
      <c r="L291" s="377"/>
      <c r="M291" s="265" t="s">
        <v>202</v>
      </c>
      <c r="N291" s="377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1"/>
      <c r="F292" s="381"/>
      <c r="G292" s="380"/>
      <c r="H292" s="377"/>
      <c r="I292" s="377"/>
      <c r="J292" s="377"/>
      <c r="K292" s="377"/>
      <c r="L292" s="377"/>
      <c r="M292" s="377"/>
      <c r="N292" s="377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78"/>
      <c r="H293" s="379"/>
      <c r="I293" s="379"/>
      <c r="J293" s="379"/>
      <c r="K293" s="379"/>
      <c r="L293" s="379"/>
      <c r="M293" s="379"/>
      <c r="N293" s="379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78"/>
      <c r="H294" s="379"/>
      <c r="I294" s="379"/>
      <c r="J294" s="379"/>
      <c r="K294" s="379"/>
      <c r="L294" s="379"/>
      <c r="M294" s="379"/>
      <c r="N294" s="379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3" t="s">
        <v>54</v>
      </c>
      <c r="F297" s="383"/>
      <c r="G297" s="382"/>
      <c r="H297" s="382"/>
      <c r="I297" s="382"/>
      <c r="J297" s="382"/>
      <c r="K297" s="382"/>
      <c r="L297" s="382"/>
      <c r="M297" s="382"/>
      <c r="N297" s="382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2" t="s">
        <v>50</v>
      </c>
      <c r="F298" s="382"/>
      <c r="G298" s="382"/>
      <c r="H298" s="382"/>
      <c r="I298" s="382"/>
      <c r="J298" s="382"/>
      <c r="K298" s="382"/>
      <c r="L298" s="382"/>
      <c r="M298" s="382"/>
      <c r="N298" s="382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1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2"/>
      <c r="G306" s="413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  <c r="T306" s="414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5"/>
      <c r="G307" s="416"/>
      <c r="H307" s="416"/>
      <c r="I307" s="416"/>
      <c r="J307" s="416"/>
      <c r="K307" s="416"/>
      <c r="L307" s="416"/>
      <c r="M307" s="416"/>
      <c r="N307" s="416"/>
      <c r="O307" s="416"/>
      <c r="P307" s="416"/>
      <c r="Q307" s="416"/>
      <c r="R307" s="416"/>
      <c r="S307" s="416"/>
      <c r="T307" s="417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1"/>
      <c r="D311" s="402"/>
      <c r="E311" s="402"/>
      <c r="F311" s="402"/>
      <c r="G311" s="402"/>
      <c r="H311" s="402"/>
      <c r="I311" s="402"/>
      <c r="J311" s="402"/>
      <c r="K311" s="402"/>
      <c r="L311" s="402"/>
      <c r="M311" s="402"/>
      <c r="N311" s="402"/>
      <c r="O311" s="402"/>
      <c r="P311" s="402"/>
      <c r="Q311" s="402"/>
      <c r="R311" s="402"/>
      <c r="S311" s="402"/>
      <c r="T311" s="402"/>
      <c r="U311" s="403"/>
      <c r="V311" s="13"/>
    </row>
    <row r="312" spans="1:23" x14ac:dyDescent="0.25">
      <c r="B312" s="21"/>
      <c r="C312" s="404"/>
      <c r="D312" s="405"/>
      <c r="E312" s="405"/>
      <c r="F312" s="405"/>
      <c r="G312" s="405"/>
      <c r="H312" s="405"/>
      <c r="I312" s="405"/>
      <c r="J312" s="405"/>
      <c r="K312" s="405"/>
      <c r="L312" s="405"/>
      <c r="M312" s="405"/>
      <c r="N312" s="405"/>
      <c r="O312" s="405"/>
      <c r="P312" s="405"/>
      <c r="Q312" s="405"/>
      <c r="R312" s="405"/>
      <c r="S312" s="405"/>
      <c r="T312" s="405"/>
      <c r="U312" s="406"/>
      <c r="V312" s="13"/>
    </row>
    <row r="313" spans="1:23" x14ac:dyDescent="0.25">
      <c r="B313" s="21"/>
      <c r="C313" s="404"/>
      <c r="D313" s="405"/>
      <c r="E313" s="405"/>
      <c r="F313" s="405"/>
      <c r="G313" s="405"/>
      <c r="H313" s="405"/>
      <c r="I313" s="405"/>
      <c r="J313" s="405"/>
      <c r="K313" s="405"/>
      <c r="L313" s="405"/>
      <c r="M313" s="405"/>
      <c r="N313" s="405"/>
      <c r="O313" s="405"/>
      <c r="P313" s="405"/>
      <c r="Q313" s="405"/>
      <c r="R313" s="405"/>
      <c r="S313" s="405"/>
      <c r="T313" s="405"/>
      <c r="U313" s="406"/>
      <c r="V313" s="13"/>
    </row>
    <row r="314" spans="1:23" customFormat="1" x14ac:dyDescent="0.25">
      <c r="B314" s="21"/>
      <c r="C314" s="407"/>
      <c r="D314" s="408"/>
      <c r="E314" s="408"/>
      <c r="F314" s="408"/>
      <c r="G314" s="408"/>
      <c r="H314" s="408"/>
      <c r="I314" s="408"/>
      <c r="J314" s="408"/>
      <c r="K314" s="408"/>
      <c r="L314" s="408"/>
      <c r="M314" s="408"/>
      <c r="N314" s="408"/>
      <c r="O314" s="408"/>
      <c r="P314" s="408"/>
      <c r="Q314" s="408"/>
      <c r="R314" s="408"/>
      <c r="S314" s="408"/>
      <c r="T314" s="408"/>
      <c r="U314" s="40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75" t="s">
        <v>117</v>
      </c>
      <c r="E323" s="293"/>
      <c r="F323" s="293"/>
      <c r="G323" s="293"/>
      <c r="H323" s="293"/>
      <c r="I323" s="322"/>
      <c r="J323" s="396"/>
      <c r="K323" s="396"/>
      <c r="L323" s="396"/>
      <c r="M323" s="396"/>
      <c r="N323" s="396"/>
      <c r="O323" s="396"/>
      <c r="P323" s="396"/>
      <c r="Q323" s="396"/>
      <c r="R323" s="396"/>
      <c r="S323" s="396"/>
      <c r="T323" s="396"/>
      <c r="U323" s="397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8"/>
      <c r="J324" s="399"/>
      <c r="K324" s="399"/>
      <c r="L324" s="399"/>
      <c r="M324" s="399"/>
      <c r="N324" s="399"/>
      <c r="O324" s="399"/>
      <c r="P324" s="399"/>
      <c r="Q324" s="399"/>
      <c r="R324" s="399"/>
      <c r="S324" s="399"/>
      <c r="T324" s="399"/>
      <c r="U324" s="400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84"/>
      <c r="I338" s="385"/>
      <c r="J338" s="385"/>
      <c r="K338" s="385"/>
      <c r="L338" s="385"/>
      <c r="M338" s="385"/>
      <c r="N338" s="385"/>
      <c r="O338" s="385"/>
      <c r="P338" s="385"/>
      <c r="Q338" s="385"/>
      <c r="R338" s="385"/>
      <c r="S338" s="385"/>
      <c r="T338" s="385"/>
      <c r="U338" s="386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7"/>
      <c r="I339" s="388"/>
      <c r="J339" s="388"/>
      <c r="K339" s="388"/>
      <c r="L339" s="388"/>
      <c r="M339" s="388"/>
      <c r="N339" s="388"/>
      <c r="O339" s="388"/>
      <c r="P339" s="388"/>
      <c r="Q339" s="388"/>
      <c r="R339" s="388"/>
      <c r="S339" s="388"/>
      <c r="T339" s="388"/>
      <c r="U339" s="389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0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2"/>
      <c r="V345" s="13"/>
      <c r="W345" s="5"/>
    </row>
    <row r="346" spans="1:23" ht="15.75" x14ac:dyDescent="0.25">
      <c r="A346" s="5"/>
      <c r="B346" s="14"/>
      <c r="C346" s="11"/>
      <c r="D346" s="2"/>
      <c r="E346" s="393"/>
      <c r="F346" s="394"/>
      <c r="G346" s="394"/>
      <c r="H346" s="394"/>
      <c r="I346" s="394"/>
      <c r="J346" s="394"/>
      <c r="K346" s="394"/>
      <c r="L346" s="394"/>
      <c r="M346" s="394"/>
      <c r="N346" s="394"/>
      <c r="O346" s="394"/>
      <c r="P346" s="394"/>
      <c r="Q346" s="394"/>
      <c r="R346" s="394"/>
      <c r="S346" s="394"/>
      <c r="T346" s="394"/>
      <c r="U346" s="395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tudHd2uueG/105zAOPpG3sZT3z3chNgRa6SWMNYnctmL0MCOQrYthhY06Xh8FNnS5LqU/U5n6ktQHRrk98ALgw==" saltValue="5+jXWde1DgVQVJ+fyPIQEg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8" t="s">
        <v>111</v>
      </c>
      <c r="C1" s="418"/>
      <c r="D1" s="418"/>
      <c r="E1" s="418"/>
    </row>
    <row r="2" spans="1:6" ht="15.75" thickBot="1" x14ac:dyDescent="0.3">
      <c r="B2" s="418"/>
      <c r="C2" s="418"/>
      <c r="D2" s="418"/>
      <c r="E2" s="418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3" t="s">
        <v>105</v>
      </c>
      <c r="C2" s="424"/>
      <c r="D2" s="424"/>
      <c r="E2" s="425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1" t="str">
        <f>ENGAGEMENTS!B14</f>
        <v>MARCHE PUBLIC n° 2025PHIE0128</v>
      </c>
      <c r="C4" s="431"/>
      <c r="D4" s="431"/>
      <c r="E4" s="431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0" t="str">
        <f>ENGAGEMENTS!B16</f>
        <v>FOURNITURE DE DISPOSITIFS MEDICAUX DE SUTURES MECANIQUES</v>
      </c>
      <c r="C5" s="430"/>
      <c r="D5" s="430"/>
      <c r="E5" s="430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9" t="s">
        <v>112</v>
      </c>
      <c r="C7" s="429"/>
      <c r="D7" s="429"/>
      <c r="E7" s="429"/>
    </row>
    <row r="8" spans="1:24" s="42" customFormat="1" ht="18.75" x14ac:dyDescent="0.25">
      <c r="A8" s="9"/>
      <c r="B8" s="428" t="s">
        <v>113</v>
      </c>
      <c r="C8" s="428"/>
      <c r="D8" s="428"/>
      <c r="E8" s="428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7" t="str">
        <f>IF(ENGAGEMENTS!E35=0,"",ENGAGEMENTS!E35)</f>
        <v/>
      </c>
      <c r="C9" s="427"/>
      <c r="D9" s="427"/>
      <c r="E9" s="427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6" t="str">
        <f>IF(ENGAGEMENTS!E37=0,"Date de mise à jour : XX/XX/XXXX","Date de mise à jour : "&amp;TEXT(+ENGAGEMENTS!E37,"jj/mm/aaaa"))</f>
        <v>Date de mise à jour : XX/XX/XXXX</v>
      </c>
      <c r="C11" s="426"/>
      <c r="D11" s="426"/>
      <c r="E11" s="426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0" t="str">
        <f>FIXED(E92,2)&amp;" / "&amp;FIXED(C92,2)&amp;" points"</f>
        <v>0,00 / 50,00 points</v>
      </c>
      <c r="D94" s="421"/>
      <c r="E94" s="422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19" t="str">
        <f>FIXED((E14+E53+E75)*20/(C14+C53+C75),2)&amp;" / 20,00 points"</f>
        <v>0,00 / 20,00 points</v>
      </c>
      <c r="D97" s="419"/>
      <c r="E97" s="419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19" t="str">
        <f>FIXED(E19*20/C19,2)&amp;" / 20,00 points"</f>
        <v>0,00 / 20,00 points</v>
      </c>
      <c r="D98" s="419"/>
      <c r="E98" s="419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19" t="str">
        <f>FIXED(E82*20/C82,2)&amp;" / 20,00 points"</f>
        <v>0,00 / 20,00 points</v>
      </c>
      <c r="D99" s="419"/>
      <c r="E99" s="419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2" t="s">
        <v>182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4"/>
    </row>
    <row r="5" spans="2:20" s="223" customFormat="1" ht="18.75" customHeight="1" x14ac:dyDescent="0.25">
      <c r="B5" s="219"/>
      <c r="C5" s="435" t="s">
        <v>184</v>
      </c>
      <c r="D5" s="435"/>
      <c r="E5" s="435"/>
      <c r="F5" s="435"/>
      <c r="G5" s="443" t="s">
        <v>189</v>
      </c>
      <c r="H5" s="443"/>
      <c r="I5" s="443"/>
      <c r="J5" s="441" t="s">
        <v>188</v>
      </c>
      <c r="K5" s="441"/>
      <c r="L5" s="441"/>
      <c r="M5" s="439" t="s">
        <v>185</v>
      </c>
      <c r="N5" s="439"/>
      <c r="O5" s="439"/>
      <c r="P5" s="437" t="s">
        <v>186</v>
      </c>
      <c r="Q5" s="437"/>
      <c r="R5" s="437"/>
      <c r="S5" s="445" t="s">
        <v>198</v>
      </c>
      <c r="T5" s="238"/>
    </row>
    <row r="6" spans="2:20" s="223" customFormat="1" ht="18.75" customHeight="1" x14ac:dyDescent="0.25">
      <c r="B6" s="219"/>
      <c r="C6" s="435"/>
      <c r="D6" s="435"/>
      <c r="E6" s="435"/>
      <c r="F6" s="435"/>
      <c r="G6" s="443"/>
      <c r="H6" s="443"/>
      <c r="I6" s="443"/>
      <c r="J6" s="441"/>
      <c r="K6" s="441"/>
      <c r="L6" s="441"/>
      <c r="M6" s="439"/>
      <c r="N6" s="439"/>
      <c r="O6" s="439"/>
      <c r="P6" s="437"/>
      <c r="Q6" s="437"/>
      <c r="R6" s="437"/>
      <c r="S6" s="445"/>
      <c r="T6" s="238"/>
    </row>
    <row r="7" spans="2:20" s="223" customFormat="1" ht="18.75" customHeight="1" x14ac:dyDescent="0.25">
      <c r="B7" s="219"/>
      <c r="C7" s="435"/>
      <c r="D7" s="435"/>
      <c r="E7" s="435"/>
      <c r="F7" s="435"/>
      <c r="G7" s="443"/>
      <c r="H7" s="443"/>
      <c r="I7" s="443"/>
      <c r="J7" s="441"/>
      <c r="K7" s="441"/>
      <c r="L7" s="441"/>
      <c r="M7" s="439"/>
      <c r="N7" s="439"/>
      <c r="O7" s="439"/>
      <c r="P7" s="437"/>
      <c r="Q7" s="437"/>
      <c r="R7" s="437"/>
      <c r="S7" s="445"/>
      <c r="T7" s="238"/>
    </row>
    <row r="8" spans="2:20" s="223" customFormat="1" ht="18.75" customHeight="1" x14ac:dyDescent="0.25">
      <c r="B8" s="219"/>
      <c r="C8" s="436"/>
      <c r="D8" s="436"/>
      <c r="E8" s="436"/>
      <c r="F8" s="436"/>
      <c r="G8" s="444"/>
      <c r="H8" s="444"/>
      <c r="I8" s="444"/>
      <c r="J8" s="442"/>
      <c r="K8" s="442"/>
      <c r="L8" s="442"/>
      <c r="M8" s="440"/>
      <c r="N8" s="440"/>
      <c r="O8" s="440"/>
      <c r="P8" s="438"/>
      <c r="Q8" s="438"/>
      <c r="R8" s="438"/>
      <c r="S8" s="446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2025-12-22T09:22:10Z</dcterms:modified>
</cp:coreProperties>
</file>